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227" activeTab="0"/>
  </bookViews>
  <sheets>
    <sheet name="Výsledky tisk" sheetId="1" r:id="rId1"/>
  </sheets>
  <definedNames>
    <definedName name="_xlnm.Print_Area" localSheetId="0">'Výsledky tisk'!$A$1:$O$45</definedName>
  </definedNames>
  <calcPr fullCalcOnLoad="1"/>
</workbook>
</file>

<file path=xl/sharedStrings.xml><?xml version="1.0" encoding="utf-8"?>
<sst xmlns="http://schemas.openxmlformats.org/spreadsheetml/2006/main" count="170" uniqueCount="87">
  <si>
    <t>pořadí</t>
  </si>
  <si>
    <t>číslo</t>
  </si>
  <si>
    <t>škola</t>
  </si>
  <si>
    <t>ročník</t>
  </si>
  <si>
    <t>p. zool.</t>
  </si>
  <si>
    <t>p. bot.</t>
  </si>
  <si>
    <t>celkem</t>
  </si>
  <si>
    <t>%</t>
  </si>
  <si>
    <t>příjmení a jméno</t>
  </si>
  <si>
    <t>předseda hodnotící komise</t>
  </si>
  <si>
    <t>úspěšnost</t>
  </si>
  <si>
    <t>okres</t>
  </si>
  <si>
    <t>dosažitelná maxima</t>
  </si>
  <si>
    <t>Ʃ pozn.</t>
  </si>
  <si>
    <t>lab. úkol</t>
  </si>
  <si>
    <t>TU</t>
  </si>
  <si>
    <t>NA</t>
  </si>
  <si>
    <t>JI</t>
  </si>
  <si>
    <t>RK</t>
  </si>
  <si>
    <t>HK</t>
  </si>
  <si>
    <t>kraj Královéhradecký</t>
  </si>
  <si>
    <t>Pozn.: při rovnosti bodů při stanovování pořadí rozhodoval výsledek z testu</t>
  </si>
  <si>
    <t>test</t>
  </si>
  <si>
    <t>Pořadí</t>
  </si>
  <si>
    <t>ZŠ Chlumec n. C.</t>
  </si>
  <si>
    <t>Výsledková listina krajského kola 52. ročníku Biologické olympiády, kategorie C</t>
  </si>
  <si>
    <t xml:space="preserve">Biskupské gymnázium, Hradec Králové </t>
  </si>
  <si>
    <t>Čičovský Daniel</t>
  </si>
  <si>
    <t>Maňaska Jan</t>
  </si>
  <si>
    <t>Melicharová Sára</t>
  </si>
  <si>
    <t>Mansfeldová Ema</t>
  </si>
  <si>
    <t>Zamouřilová Anežka</t>
  </si>
  <si>
    <t>Horáková Veronika</t>
  </si>
  <si>
    <t>Petráň Lukáš</t>
  </si>
  <si>
    <t>Rejlová Tereza</t>
  </si>
  <si>
    <t>Matyáštíková Johana</t>
  </si>
  <si>
    <t>Strnad Jakub</t>
  </si>
  <si>
    <t>Dušková Anna</t>
  </si>
  <si>
    <t xml:space="preserve">Biskupské G, HK </t>
  </si>
  <si>
    <t>G Nový Bydžov</t>
  </si>
  <si>
    <t>Ulrich Milan</t>
  </si>
  <si>
    <t>8.</t>
  </si>
  <si>
    <t>Melnyk Jakub</t>
  </si>
  <si>
    <t>Podhajský Jakub</t>
  </si>
  <si>
    <t>Kotrbová Eliška</t>
  </si>
  <si>
    <t>Jedličková Barbora</t>
  </si>
  <si>
    <t>Brandejsová Valérie</t>
  </si>
  <si>
    <t>Fuga Robin</t>
  </si>
  <si>
    <t>Laurová Žaneta</t>
  </si>
  <si>
    <t>Červinková Jana</t>
  </si>
  <si>
    <t>9.</t>
  </si>
  <si>
    <t>Mišoňová Barbora</t>
  </si>
  <si>
    <t>Materna Jan</t>
  </si>
  <si>
    <t>Heger Tomáš</t>
  </si>
  <si>
    <t>Reslová Barbora</t>
  </si>
  <si>
    <t>Hagara Natan</t>
  </si>
  <si>
    <t>Glacová Tereza</t>
  </si>
  <si>
    <t xml:space="preserve">ZŠ a MŠ Lhoty u Potštejna, </t>
  </si>
  <si>
    <t>PhDr. Ivo Králíček, Ph.D.</t>
  </si>
  <si>
    <t>MAXIMUM</t>
  </si>
  <si>
    <t>Janská Tereza</t>
  </si>
  <si>
    <t>Dvořák Adam</t>
  </si>
  <si>
    <t xml:space="preserve">ZŠ a MŠ Slatina nad Zdobnicí </t>
  </si>
  <si>
    <t>ZŠ a MŠ Častolovice</t>
  </si>
  <si>
    <t>Gymnázium Dobruška</t>
  </si>
  <si>
    <t>Gymnázium F. M. Pelcla</t>
  </si>
  <si>
    <t>Gymnázium, SOŠ, SOU a VOŠ   Hořice</t>
  </si>
  <si>
    <t xml:space="preserve">ZŠ Husova,  Jičín </t>
  </si>
  <si>
    <t xml:space="preserve">Gymnázium a SOŠPg NP </t>
  </si>
  <si>
    <t xml:space="preserve">Jiráskovo gymnázium, Náchod, </t>
  </si>
  <si>
    <t>ZŠ Náchod, Komenského, Náchod</t>
  </si>
  <si>
    <t xml:space="preserve">Jiráskovo gymnázium, Náchod </t>
  </si>
  <si>
    <t>Cicvárek Daniel</t>
  </si>
  <si>
    <t>Ježdíková Kateřina</t>
  </si>
  <si>
    <t>Fléglová Jana</t>
  </si>
  <si>
    <t>Pochylá Magdaléna</t>
  </si>
  <si>
    <t>Kuhnová Marcela</t>
  </si>
  <si>
    <t>Hanušová Kateřina</t>
  </si>
  <si>
    <t>Svobodová Kateřina</t>
  </si>
  <si>
    <t>Vařáková Kristýna</t>
  </si>
  <si>
    <t>Gymnázium Trutnov</t>
  </si>
  <si>
    <t>Gymnázium Dvůr Králové n. Labem</t>
  </si>
  <si>
    <t>ZŠ Trutnov, Komenského 399</t>
  </si>
  <si>
    <t>ZŠ Schulzovy sady, Dvůr Králové n. Labem</t>
  </si>
  <si>
    <t>Gymnázium Vrchlabí</t>
  </si>
  <si>
    <t>úspěšný řešitel</t>
  </si>
  <si>
    <t>řešitel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</si>
</sst>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[$¥€-2]\ #\ ##,000_);[Red]\([$€-2]\ #\ ##,000\)"/>
    <numFmt numFmtId="171" formatCode="0.0%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name val="Arial Narrow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6"/>
      <color indexed="21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2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6"/>
      <color rgb="FF007B5B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7B5B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0" fillId="18" borderId="6" applyNumberFormat="0" applyAlignment="0" applyProtection="0"/>
    <xf numFmtId="0" fontId="1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164" fontId="18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35" fillId="24" borderId="15" xfId="0" applyFont="1" applyFill="1" applyBorder="1" applyAlignment="1">
      <alignment horizontal="center" vertical="center" wrapText="1"/>
    </xf>
    <xf numFmtId="1" fontId="30" fillId="0" borderId="16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 wrapText="1"/>
    </xf>
    <xf numFmtId="1" fontId="30" fillId="0" borderId="20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49" fontId="26" fillId="0" borderId="15" xfId="51" applyNumberFormat="1" applyFont="1" applyFill="1" applyBorder="1" applyAlignment="1">
      <alignment horizontal="center" vertical="center" wrapText="1"/>
      <protection/>
    </xf>
    <xf numFmtId="0" fontId="29" fillId="24" borderId="15" xfId="51" applyFont="1" applyFill="1" applyBorder="1" applyAlignment="1">
      <alignment horizontal="center" vertical="center"/>
      <protection/>
    </xf>
    <xf numFmtId="0" fontId="29" fillId="0" borderId="15" xfId="0" applyFont="1" applyFill="1" applyBorder="1" applyAlignment="1">
      <alignment horizontal="center" vertical="center"/>
    </xf>
    <xf numFmtId="0" fontId="29" fillId="0" borderId="15" xfId="51" applyFont="1" applyFill="1" applyBorder="1" applyAlignment="1">
      <alignment horizontal="center" vertical="center"/>
      <protection/>
    </xf>
    <xf numFmtId="0" fontId="29" fillId="24" borderId="15" xfId="0" applyFont="1" applyFill="1" applyBorder="1" applyAlignment="1">
      <alignment horizontal="center" vertical="center"/>
    </xf>
    <xf numFmtId="0" fontId="26" fillId="0" borderId="15" xfId="51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49" fontId="26" fillId="0" borderId="15" xfId="51" applyNumberFormat="1" applyFont="1" applyFill="1" applyBorder="1" applyAlignment="1">
      <alignment horizontal="center" vertical="center"/>
      <protection/>
    </xf>
    <xf numFmtId="49" fontId="26" fillId="24" borderId="22" xfId="51" applyNumberFormat="1" applyFont="1" applyFill="1" applyBorder="1" applyAlignment="1">
      <alignment horizontal="center" vertical="center" wrapText="1"/>
      <protection/>
    </xf>
    <xf numFmtId="49" fontId="26" fillId="0" borderId="22" xfId="51" applyNumberFormat="1" applyFont="1" applyFill="1" applyBorder="1" applyAlignment="1">
      <alignment horizontal="center" vertical="center" wrapText="1"/>
      <protection/>
    </xf>
    <xf numFmtId="0" fontId="18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/>
    </xf>
    <xf numFmtId="164" fontId="30" fillId="0" borderId="27" xfId="0" applyNumberFormat="1" applyFont="1" applyBorder="1" applyAlignment="1">
      <alignment horizontal="center"/>
    </xf>
    <xf numFmtId="171" fontId="30" fillId="0" borderId="27" xfId="55" applyNumberFormat="1" applyFont="1" applyFill="1" applyBorder="1" applyAlignment="1" applyProtection="1">
      <alignment horizontal="center"/>
      <protection/>
    </xf>
    <xf numFmtId="1" fontId="27" fillId="0" borderId="26" xfId="0" applyNumberFormat="1" applyFont="1" applyFill="1" applyBorder="1" applyAlignment="1">
      <alignment horizontal="center"/>
    </xf>
    <xf numFmtId="0" fontId="50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vertical="center" wrapText="1"/>
    </xf>
    <xf numFmtId="49" fontId="31" fillId="0" borderId="15" xfId="51" applyNumberFormat="1" applyFont="1" applyFill="1" applyBorder="1" applyAlignment="1">
      <alignment horizontal="center" vertical="center" wrapText="1"/>
      <protection/>
    </xf>
    <xf numFmtId="0" fontId="31" fillId="0" borderId="28" xfId="51" applyFont="1" applyFill="1" applyBorder="1" applyAlignment="1">
      <alignment horizontal="center" vertical="center"/>
      <protection/>
    </xf>
    <xf numFmtId="49" fontId="31" fillId="24" borderId="15" xfId="51" applyNumberFormat="1" applyFont="1" applyFill="1" applyBorder="1" applyAlignment="1">
      <alignment horizontal="center" vertical="center" wrapText="1"/>
      <protection/>
    </xf>
    <xf numFmtId="0" fontId="32" fillId="24" borderId="15" xfId="51" applyFont="1" applyFill="1" applyBorder="1" applyAlignment="1">
      <alignment horizontal="center" vertical="center"/>
      <protection/>
    </xf>
    <xf numFmtId="0" fontId="23" fillId="24" borderId="15" xfId="0" applyFont="1" applyFill="1" applyBorder="1" applyAlignment="1">
      <alignment horizontal="center" vertical="center" wrapText="1"/>
    </xf>
    <xf numFmtId="0" fontId="31" fillId="0" borderId="15" xfId="51" applyFont="1" applyFill="1" applyBorder="1" applyAlignment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left" vertical="center" wrapText="1"/>
    </xf>
    <xf numFmtId="0" fontId="32" fillId="24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 wrapText="1"/>
    </xf>
    <xf numFmtId="49" fontId="31" fillId="0" borderId="15" xfId="51" applyNumberFormat="1" applyFont="1" applyFill="1" applyBorder="1" applyAlignment="1">
      <alignment horizontal="center" vertical="center"/>
      <protection/>
    </xf>
    <xf numFmtId="0" fontId="32" fillId="0" borderId="15" xfId="51" applyFont="1" applyFill="1" applyBorder="1" applyAlignment="1">
      <alignment horizontal="center" vertical="center"/>
      <protection/>
    </xf>
    <xf numFmtId="0" fontId="32" fillId="0" borderId="29" xfId="51" applyFont="1" applyFill="1" applyBorder="1" applyAlignment="1">
      <alignment horizontal="center" vertical="center"/>
      <protection/>
    </xf>
    <xf numFmtId="0" fontId="32" fillId="24" borderId="30" xfId="51" applyFont="1" applyFill="1" applyBorder="1" applyAlignment="1">
      <alignment horizontal="center" vertical="center"/>
      <protection/>
    </xf>
    <xf numFmtId="164" fontId="41" fillId="24" borderId="15" xfId="0" applyNumberFormat="1" applyFont="1" applyFill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71" fontId="30" fillId="0" borderId="15" xfId="55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24" borderId="15" xfId="48" applyFont="1" applyFill="1" applyBorder="1" applyAlignment="1">
      <alignment horizontal="center" vertical="center" wrapText="1"/>
      <protection/>
    </xf>
    <xf numFmtId="164" fontId="30" fillId="0" borderId="15" xfId="0" applyNumberFormat="1" applyFont="1" applyFill="1" applyBorder="1" applyAlignment="1">
      <alignment horizontal="center" vertical="center"/>
    </xf>
    <xf numFmtId="0" fontId="52" fillId="24" borderId="15" xfId="48" applyFont="1" applyFill="1" applyBorder="1" applyAlignment="1">
      <alignment horizontal="center" vertical="center"/>
      <protection/>
    </xf>
    <xf numFmtId="0" fontId="35" fillId="24" borderId="15" xfId="48" applyFont="1" applyFill="1" applyBorder="1" applyAlignment="1">
      <alignment horizontal="center" vertical="center" wrapText="1"/>
      <protection/>
    </xf>
    <xf numFmtId="164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71" fontId="27" fillId="0" borderId="15" xfId="55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64" fontId="42" fillId="24" borderId="15" xfId="0" applyNumberFormat="1" applyFont="1" applyFill="1" applyBorder="1" applyAlignment="1">
      <alignment horizontal="center" vertical="center"/>
    </xf>
    <xf numFmtId="0" fontId="53" fillId="24" borderId="15" xfId="48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_2008_BiO_D_vysledkovka" xfId="51"/>
    <cellStyle name="Followed Hyperlink" xfId="52"/>
    <cellStyle name="Poznámka" xfId="53"/>
    <cellStyle name="Poznámka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95" zoomScaleNormal="95" zoomScaleSheetLayoutView="144" zoomScalePageLayoutView="90" workbookViewId="0" topLeftCell="B1">
      <selection activeCell="S20" sqref="S20"/>
    </sheetView>
  </sheetViews>
  <sheetFormatPr defaultColWidth="11.57421875" defaultRowHeight="15"/>
  <cols>
    <col min="1" max="1" width="5.7109375" style="1" hidden="1" customWidth="1"/>
    <col min="2" max="2" width="5.7109375" style="1" customWidth="1"/>
    <col min="3" max="3" width="4.421875" style="1" customWidth="1"/>
    <col min="4" max="4" width="34.140625" style="1" customWidth="1"/>
    <col min="5" max="5" width="40.57421875" style="1" customWidth="1"/>
    <col min="6" max="6" width="6.28125" style="1" customWidth="1"/>
    <col min="7" max="7" width="6.421875" style="2" customWidth="1"/>
    <col min="8" max="10" width="6.421875" style="1" customWidth="1"/>
    <col min="11" max="11" width="6.140625" style="1" customWidth="1"/>
    <col min="12" max="12" width="7.57421875" style="1" customWidth="1"/>
    <col min="13" max="13" width="7.00390625" style="3" customWidth="1"/>
    <col min="14" max="14" width="7.57421875" style="1" customWidth="1"/>
    <col min="15" max="15" width="14.8515625" style="1" customWidth="1"/>
    <col min="16" max="236" width="9.00390625" style="1" customWidth="1"/>
    <col min="237" max="16384" width="11.57421875" style="1" customWidth="1"/>
  </cols>
  <sheetData>
    <row r="1" spans="1:15" ht="21.75" thickTop="1">
      <c r="A1" s="103" t="s">
        <v>25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21">
      <c r="A2" s="107" t="s">
        <v>20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9.75" customHeight="1" thickBot="1">
      <c r="A3" s="43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ht="12.75" customHeight="1" thickBot="1" thickTop="1">
      <c r="A4" s="42" t="s">
        <v>0</v>
      </c>
      <c r="B4" s="48" t="s">
        <v>23</v>
      </c>
      <c r="C4" s="49" t="s">
        <v>1</v>
      </c>
      <c r="D4" s="50" t="s">
        <v>8</v>
      </c>
      <c r="E4" s="51" t="s">
        <v>2</v>
      </c>
      <c r="F4" s="52" t="s">
        <v>11</v>
      </c>
      <c r="G4" s="53" t="s">
        <v>3</v>
      </c>
      <c r="H4" s="53" t="s">
        <v>22</v>
      </c>
      <c r="I4" s="54" t="s">
        <v>5</v>
      </c>
      <c r="J4" s="55" t="s">
        <v>4</v>
      </c>
      <c r="K4" s="53" t="s">
        <v>13</v>
      </c>
      <c r="L4" s="53" t="s">
        <v>14</v>
      </c>
      <c r="M4" s="53" t="s">
        <v>6</v>
      </c>
      <c r="N4" s="56" t="s">
        <v>7</v>
      </c>
      <c r="O4" s="57" t="s">
        <v>10</v>
      </c>
    </row>
    <row r="5" spans="1:15" ht="12.75" customHeight="1">
      <c r="A5" s="21">
        <v>2</v>
      </c>
      <c r="B5" s="58">
        <v>1</v>
      </c>
      <c r="C5" s="62">
        <v>8</v>
      </c>
      <c r="D5" s="63" t="s">
        <v>27</v>
      </c>
      <c r="E5" s="64" t="s">
        <v>38</v>
      </c>
      <c r="F5" s="65" t="s">
        <v>19</v>
      </c>
      <c r="G5" s="66">
        <v>8</v>
      </c>
      <c r="H5" s="81">
        <v>110.5</v>
      </c>
      <c r="I5" s="82">
        <v>18</v>
      </c>
      <c r="J5" s="82">
        <v>18.5</v>
      </c>
      <c r="K5" s="83">
        <f aca="true" t="shared" si="0" ref="K5:K40">I5+J5</f>
        <v>36.5</v>
      </c>
      <c r="L5" s="84">
        <v>20</v>
      </c>
      <c r="M5" s="84">
        <f aca="true" t="shared" si="1" ref="M5:M41">H5+K5+L5</f>
        <v>167</v>
      </c>
      <c r="N5" s="85">
        <f aca="true" t="shared" si="2" ref="N5:N41">M5/179</f>
        <v>0.9329608938547486</v>
      </c>
      <c r="O5" s="86" t="s">
        <v>85</v>
      </c>
    </row>
    <row r="6" spans="1:15" ht="12.75" customHeight="1">
      <c r="A6" s="22">
        <v>14</v>
      </c>
      <c r="B6" s="58">
        <v>2</v>
      </c>
      <c r="C6" s="62">
        <v>27</v>
      </c>
      <c r="D6" s="63" t="s">
        <v>52</v>
      </c>
      <c r="E6" s="64" t="s">
        <v>80</v>
      </c>
      <c r="F6" s="67" t="s">
        <v>15</v>
      </c>
      <c r="G6" s="68">
        <v>8</v>
      </c>
      <c r="H6" s="69">
        <v>109</v>
      </c>
      <c r="I6" s="82">
        <v>19</v>
      </c>
      <c r="J6" s="82">
        <v>15.5</v>
      </c>
      <c r="K6" s="83">
        <f t="shared" si="0"/>
        <v>34.5</v>
      </c>
      <c r="L6" s="84">
        <v>21</v>
      </c>
      <c r="M6" s="84">
        <f t="shared" si="1"/>
        <v>164.5</v>
      </c>
      <c r="N6" s="85">
        <f t="shared" si="2"/>
        <v>0.9189944134078212</v>
      </c>
      <c r="O6" s="86" t="s">
        <v>85</v>
      </c>
    </row>
    <row r="7" spans="1:15" ht="12.75" customHeight="1">
      <c r="A7" s="33">
        <v>1</v>
      </c>
      <c r="B7" s="58">
        <v>3</v>
      </c>
      <c r="C7" s="62">
        <v>33</v>
      </c>
      <c r="D7" s="63" t="s">
        <v>51</v>
      </c>
      <c r="E7" s="64" t="s">
        <v>80</v>
      </c>
      <c r="F7" s="67" t="s">
        <v>15</v>
      </c>
      <c r="G7" s="68">
        <v>9</v>
      </c>
      <c r="H7" s="69">
        <v>104.5</v>
      </c>
      <c r="I7" s="82">
        <v>18</v>
      </c>
      <c r="J7" s="82">
        <v>16.5</v>
      </c>
      <c r="K7" s="83">
        <f t="shared" si="0"/>
        <v>34.5</v>
      </c>
      <c r="L7" s="84">
        <v>22</v>
      </c>
      <c r="M7" s="84">
        <f t="shared" si="1"/>
        <v>161</v>
      </c>
      <c r="N7" s="85">
        <f t="shared" si="2"/>
        <v>0.8994413407821229</v>
      </c>
      <c r="O7" s="86" t="s">
        <v>85</v>
      </c>
    </row>
    <row r="8" spans="1:15" ht="12.75" customHeight="1">
      <c r="A8" s="33">
        <v>22</v>
      </c>
      <c r="B8" s="58">
        <v>4</v>
      </c>
      <c r="C8" s="62">
        <v>20</v>
      </c>
      <c r="D8" s="63" t="s">
        <v>45</v>
      </c>
      <c r="E8" s="64" t="s">
        <v>62</v>
      </c>
      <c r="F8" s="67" t="s">
        <v>18</v>
      </c>
      <c r="G8" s="74" t="s">
        <v>50</v>
      </c>
      <c r="H8" s="81">
        <v>108.5</v>
      </c>
      <c r="I8" s="82">
        <v>18</v>
      </c>
      <c r="J8" s="82">
        <v>14</v>
      </c>
      <c r="K8" s="83">
        <f t="shared" si="0"/>
        <v>32</v>
      </c>
      <c r="L8" s="84">
        <v>17.5</v>
      </c>
      <c r="M8" s="84">
        <f t="shared" si="1"/>
        <v>158</v>
      </c>
      <c r="N8" s="85">
        <f t="shared" si="2"/>
        <v>0.88268156424581</v>
      </c>
      <c r="O8" s="86" t="s">
        <v>85</v>
      </c>
    </row>
    <row r="9" spans="1:15" ht="12.75" customHeight="1">
      <c r="A9" s="33">
        <v>29</v>
      </c>
      <c r="B9" s="58">
        <v>5</v>
      </c>
      <c r="C9" s="62">
        <v>36</v>
      </c>
      <c r="D9" s="63" t="s">
        <v>29</v>
      </c>
      <c r="E9" s="64" t="s">
        <v>38</v>
      </c>
      <c r="F9" s="65" t="s">
        <v>19</v>
      </c>
      <c r="G9" s="70">
        <v>9</v>
      </c>
      <c r="H9" s="81">
        <v>102.5</v>
      </c>
      <c r="I9" s="82">
        <v>17</v>
      </c>
      <c r="J9" s="82">
        <v>16</v>
      </c>
      <c r="K9" s="83">
        <f t="shared" si="0"/>
        <v>33</v>
      </c>
      <c r="L9" s="84">
        <v>22</v>
      </c>
      <c r="M9" s="84">
        <f t="shared" si="1"/>
        <v>157.5</v>
      </c>
      <c r="N9" s="85">
        <f t="shared" si="2"/>
        <v>0.8798882681564246</v>
      </c>
      <c r="O9" s="86" t="s">
        <v>85</v>
      </c>
    </row>
    <row r="10" spans="1:15" ht="12.75" customHeight="1">
      <c r="A10" s="33">
        <v>3</v>
      </c>
      <c r="B10" s="58">
        <v>6</v>
      </c>
      <c r="C10" s="71">
        <v>6</v>
      </c>
      <c r="D10" s="72" t="s">
        <v>30</v>
      </c>
      <c r="E10" s="73" t="s">
        <v>39</v>
      </c>
      <c r="F10" s="65" t="s">
        <v>19</v>
      </c>
      <c r="G10" s="70">
        <v>8</v>
      </c>
      <c r="H10" s="69">
        <v>104.5</v>
      </c>
      <c r="I10" s="82">
        <v>18</v>
      </c>
      <c r="J10" s="82">
        <v>17</v>
      </c>
      <c r="K10" s="83">
        <f t="shared" si="0"/>
        <v>35</v>
      </c>
      <c r="L10" s="84">
        <v>16</v>
      </c>
      <c r="M10" s="84">
        <f t="shared" si="1"/>
        <v>155.5</v>
      </c>
      <c r="N10" s="85">
        <f t="shared" si="2"/>
        <v>0.8687150837988827</v>
      </c>
      <c r="O10" s="86" t="s">
        <v>85</v>
      </c>
    </row>
    <row r="11" spans="1:15" ht="12.75" customHeight="1">
      <c r="A11" s="33">
        <v>28</v>
      </c>
      <c r="B11" s="58">
        <v>7</v>
      </c>
      <c r="C11" s="71">
        <v>4</v>
      </c>
      <c r="D11" s="72" t="s">
        <v>31</v>
      </c>
      <c r="E11" s="73" t="s">
        <v>38</v>
      </c>
      <c r="F11" s="65" t="s">
        <v>19</v>
      </c>
      <c r="G11" s="70">
        <v>8</v>
      </c>
      <c r="H11" s="69">
        <v>104.5</v>
      </c>
      <c r="I11" s="82">
        <v>13</v>
      </c>
      <c r="J11" s="82">
        <v>14.5</v>
      </c>
      <c r="K11" s="83">
        <f t="shared" si="0"/>
        <v>27.5</v>
      </c>
      <c r="L11" s="84">
        <v>23</v>
      </c>
      <c r="M11" s="84">
        <f t="shared" si="1"/>
        <v>155</v>
      </c>
      <c r="N11" s="85">
        <f t="shared" si="2"/>
        <v>0.8659217877094972</v>
      </c>
      <c r="O11" s="86" t="s">
        <v>85</v>
      </c>
    </row>
    <row r="12" spans="1:15" ht="12.75" customHeight="1">
      <c r="A12" s="33">
        <v>5</v>
      </c>
      <c r="B12" s="58">
        <v>8</v>
      </c>
      <c r="C12" s="62">
        <v>31</v>
      </c>
      <c r="D12" s="63" t="s">
        <v>28</v>
      </c>
      <c r="E12" s="64" t="s">
        <v>38</v>
      </c>
      <c r="F12" s="65" t="s">
        <v>19</v>
      </c>
      <c r="G12" s="70">
        <v>8</v>
      </c>
      <c r="H12" s="81">
        <v>105.5</v>
      </c>
      <c r="I12" s="82">
        <v>17.5</v>
      </c>
      <c r="J12" s="82">
        <v>12.5</v>
      </c>
      <c r="K12" s="83">
        <f t="shared" si="0"/>
        <v>30</v>
      </c>
      <c r="L12" s="84">
        <v>15</v>
      </c>
      <c r="M12" s="84">
        <f t="shared" si="1"/>
        <v>150.5</v>
      </c>
      <c r="N12" s="85">
        <f t="shared" si="2"/>
        <v>0.840782122905028</v>
      </c>
      <c r="O12" s="86" t="s">
        <v>85</v>
      </c>
    </row>
    <row r="13" spans="1:15" ht="12.75" customHeight="1">
      <c r="A13" s="33">
        <v>12</v>
      </c>
      <c r="B13" s="58">
        <v>9</v>
      </c>
      <c r="C13" s="62">
        <v>22</v>
      </c>
      <c r="D13" s="63" t="s">
        <v>53</v>
      </c>
      <c r="E13" s="64" t="s">
        <v>69</v>
      </c>
      <c r="F13" s="65" t="s">
        <v>16</v>
      </c>
      <c r="G13" s="87">
        <v>9</v>
      </c>
      <c r="H13" s="69">
        <v>104</v>
      </c>
      <c r="I13" s="82">
        <v>16</v>
      </c>
      <c r="J13" s="82">
        <v>14</v>
      </c>
      <c r="K13" s="83">
        <f t="shared" si="0"/>
        <v>30</v>
      </c>
      <c r="L13" s="84">
        <v>11</v>
      </c>
      <c r="M13" s="84">
        <f t="shared" si="1"/>
        <v>145</v>
      </c>
      <c r="N13" s="85">
        <f t="shared" si="2"/>
        <v>0.8100558659217877</v>
      </c>
      <c r="O13" s="86" t="s">
        <v>85</v>
      </c>
    </row>
    <row r="14" spans="1:15" ht="12.75" customHeight="1">
      <c r="A14" s="33">
        <v>30</v>
      </c>
      <c r="B14" s="58">
        <v>10</v>
      </c>
      <c r="C14" s="71">
        <v>24</v>
      </c>
      <c r="D14" s="72" t="s">
        <v>72</v>
      </c>
      <c r="E14" s="73" t="s">
        <v>80</v>
      </c>
      <c r="F14" s="67" t="s">
        <v>15</v>
      </c>
      <c r="G14" s="75">
        <v>9</v>
      </c>
      <c r="H14" s="81">
        <v>97.5</v>
      </c>
      <c r="I14" s="82">
        <v>14.5</v>
      </c>
      <c r="J14" s="82">
        <v>15</v>
      </c>
      <c r="K14" s="83">
        <f t="shared" si="0"/>
        <v>29.5</v>
      </c>
      <c r="L14" s="84">
        <v>13.5</v>
      </c>
      <c r="M14" s="84">
        <f t="shared" si="1"/>
        <v>140.5</v>
      </c>
      <c r="N14" s="85">
        <f t="shared" si="2"/>
        <v>0.7849162011173184</v>
      </c>
      <c r="O14" s="86" t="s">
        <v>85</v>
      </c>
    </row>
    <row r="15" spans="1:15" ht="12.75" customHeight="1">
      <c r="A15" s="33">
        <v>31</v>
      </c>
      <c r="B15" s="58">
        <v>11</v>
      </c>
      <c r="C15" s="71">
        <v>30</v>
      </c>
      <c r="D15" s="63" t="s">
        <v>60</v>
      </c>
      <c r="E15" s="64" t="s">
        <v>81</v>
      </c>
      <c r="F15" s="67" t="s">
        <v>15</v>
      </c>
      <c r="G15" s="76">
        <v>9</v>
      </c>
      <c r="H15" s="69">
        <v>87</v>
      </c>
      <c r="I15" s="82">
        <v>16.5</v>
      </c>
      <c r="J15" s="82">
        <v>15</v>
      </c>
      <c r="K15" s="83">
        <f t="shared" si="0"/>
        <v>31.5</v>
      </c>
      <c r="L15" s="84">
        <v>18</v>
      </c>
      <c r="M15" s="84">
        <f t="shared" si="1"/>
        <v>136.5</v>
      </c>
      <c r="N15" s="85">
        <f t="shared" si="2"/>
        <v>0.7625698324022346</v>
      </c>
      <c r="O15" s="86" t="s">
        <v>85</v>
      </c>
    </row>
    <row r="16" spans="1:15" ht="12.75" customHeight="1">
      <c r="A16" s="33">
        <v>23</v>
      </c>
      <c r="B16" s="58">
        <v>12</v>
      </c>
      <c r="C16" s="71">
        <v>10</v>
      </c>
      <c r="D16" s="72" t="s">
        <v>32</v>
      </c>
      <c r="E16" s="73" t="s">
        <v>38</v>
      </c>
      <c r="F16" s="65" t="s">
        <v>19</v>
      </c>
      <c r="G16" s="70">
        <v>9</v>
      </c>
      <c r="H16" s="81">
        <v>88.5</v>
      </c>
      <c r="I16" s="82">
        <v>14</v>
      </c>
      <c r="J16" s="82">
        <v>10</v>
      </c>
      <c r="K16" s="83">
        <f t="shared" si="0"/>
        <v>24</v>
      </c>
      <c r="L16" s="84">
        <v>18</v>
      </c>
      <c r="M16" s="84">
        <f t="shared" si="1"/>
        <v>130.5</v>
      </c>
      <c r="N16" s="85">
        <f t="shared" si="2"/>
        <v>0.729050279329609</v>
      </c>
      <c r="O16" s="86" t="s">
        <v>85</v>
      </c>
    </row>
    <row r="17" spans="1:15" ht="12.75" customHeight="1">
      <c r="A17" s="33">
        <v>27</v>
      </c>
      <c r="B17" s="58">
        <v>13</v>
      </c>
      <c r="C17" s="71">
        <v>3</v>
      </c>
      <c r="D17" s="72" t="s">
        <v>36</v>
      </c>
      <c r="E17" s="73" t="s">
        <v>24</v>
      </c>
      <c r="F17" s="65" t="s">
        <v>19</v>
      </c>
      <c r="G17" s="70">
        <v>9</v>
      </c>
      <c r="H17" s="88">
        <v>86.5</v>
      </c>
      <c r="I17" s="82">
        <v>11</v>
      </c>
      <c r="J17" s="82">
        <v>14</v>
      </c>
      <c r="K17" s="83">
        <f t="shared" si="0"/>
        <v>25</v>
      </c>
      <c r="L17" s="84">
        <v>17.5</v>
      </c>
      <c r="M17" s="84">
        <f t="shared" si="1"/>
        <v>129</v>
      </c>
      <c r="N17" s="85">
        <f t="shared" si="2"/>
        <v>0.7206703910614525</v>
      </c>
      <c r="O17" s="86" t="s">
        <v>85</v>
      </c>
    </row>
    <row r="18" spans="1:15" ht="12.75" customHeight="1">
      <c r="A18" s="33">
        <v>24</v>
      </c>
      <c r="B18" s="58">
        <v>14</v>
      </c>
      <c r="C18" s="71">
        <v>17</v>
      </c>
      <c r="D18" s="72" t="s">
        <v>34</v>
      </c>
      <c r="E18" s="73" t="s">
        <v>39</v>
      </c>
      <c r="F18" s="65" t="s">
        <v>19</v>
      </c>
      <c r="G18" s="70">
        <v>9</v>
      </c>
      <c r="H18" s="81">
        <v>91.5</v>
      </c>
      <c r="I18" s="82">
        <v>15</v>
      </c>
      <c r="J18" s="82">
        <v>15</v>
      </c>
      <c r="K18" s="83">
        <f t="shared" si="0"/>
        <v>30</v>
      </c>
      <c r="L18" s="84">
        <v>6</v>
      </c>
      <c r="M18" s="84">
        <f t="shared" si="1"/>
        <v>127.5</v>
      </c>
      <c r="N18" s="85">
        <f t="shared" si="2"/>
        <v>0.7122905027932961</v>
      </c>
      <c r="O18" s="86" t="s">
        <v>85</v>
      </c>
    </row>
    <row r="19" spans="1:15" ht="12.75" customHeight="1">
      <c r="A19" s="33">
        <v>4</v>
      </c>
      <c r="B19" s="58">
        <v>15</v>
      </c>
      <c r="C19" s="71">
        <v>2</v>
      </c>
      <c r="D19" s="72" t="s">
        <v>33</v>
      </c>
      <c r="E19" s="73" t="s">
        <v>38</v>
      </c>
      <c r="F19" s="65" t="s">
        <v>19</v>
      </c>
      <c r="G19" s="70">
        <v>9</v>
      </c>
      <c r="H19" s="69">
        <v>91.5</v>
      </c>
      <c r="I19" s="82">
        <v>11.5</v>
      </c>
      <c r="J19" s="82">
        <v>8.5</v>
      </c>
      <c r="K19" s="83">
        <f t="shared" si="0"/>
        <v>20</v>
      </c>
      <c r="L19" s="84">
        <v>15</v>
      </c>
      <c r="M19" s="84">
        <f t="shared" si="1"/>
        <v>126.5</v>
      </c>
      <c r="N19" s="85">
        <f t="shared" si="2"/>
        <v>0.7067039106145251</v>
      </c>
      <c r="O19" s="86" t="s">
        <v>85</v>
      </c>
    </row>
    <row r="20" spans="1:15" ht="12.75" customHeight="1">
      <c r="A20" s="33">
        <v>15</v>
      </c>
      <c r="B20" s="58">
        <v>16</v>
      </c>
      <c r="C20" s="71">
        <v>37</v>
      </c>
      <c r="D20" s="72" t="s">
        <v>42</v>
      </c>
      <c r="E20" s="73" t="s">
        <v>66</v>
      </c>
      <c r="F20" s="77" t="s">
        <v>17</v>
      </c>
      <c r="G20" s="78">
        <v>8</v>
      </c>
      <c r="H20" s="69">
        <v>86</v>
      </c>
      <c r="I20" s="82">
        <v>7</v>
      </c>
      <c r="J20" s="82">
        <v>7.5</v>
      </c>
      <c r="K20" s="83">
        <f t="shared" si="0"/>
        <v>14.5</v>
      </c>
      <c r="L20" s="84">
        <v>20.5</v>
      </c>
      <c r="M20" s="84">
        <f t="shared" si="1"/>
        <v>121</v>
      </c>
      <c r="N20" s="85">
        <f t="shared" si="2"/>
        <v>0.6759776536312849</v>
      </c>
      <c r="O20" s="86" t="s">
        <v>85</v>
      </c>
    </row>
    <row r="21" spans="1:15" ht="12.75" customHeight="1">
      <c r="A21" s="33">
        <v>25</v>
      </c>
      <c r="B21" s="58">
        <v>17</v>
      </c>
      <c r="C21" s="71">
        <v>21</v>
      </c>
      <c r="D21" s="72" t="s">
        <v>48</v>
      </c>
      <c r="E21" s="73" t="s">
        <v>64</v>
      </c>
      <c r="F21" s="67" t="s">
        <v>18</v>
      </c>
      <c r="G21" s="68">
        <v>8</v>
      </c>
      <c r="H21" s="88">
        <v>83</v>
      </c>
      <c r="I21" s="82">
        <v>12.5</v>
      </c>
      <c r="J21" s="82">
        <v>10.5</v>
      </c>
      <c r="K21" s="83">
        <f t="shared" si="0"/>
        <v>23</v>
      </c>
      <c r="L21" s="84">
        <v>14</v>
      </c>
      <c r="M21" s="84">
        <f t="shared" si="1"/>
        <v>120</v>
      </c>
      <c r="N21" s="85">
        <f t="shared" si="2"/>
        <v>0.6703910614525139</v>
      </c>
      <c r="O21" s="86" t="s">
        <v>85</v>
      </c>
    </row>
    <row r="22" spans="1:15" ht="12.75" customHeight="1">
      <c r="A22" s="33">
        <v>19</v>
      </c>
      <c r="B22" s="58">
        <v>18</v>
      </c>
      <c r="C22" s="62">
        <v>28</v>
      </c>
      <c r="D22" s="63" t="s">
        <v>55</v>
      </c>
      <c r="E22" s="64" t="s">
        <v>71</v>
      </c>
      <c r="F22" s="65" t="s">
        <v>16</v>
      </c>
      <c r="G22" s="87">
        <v>8</v>
      </c>
      <c r="H22" s="89">
        <v>85</v>
      </c>
      <c r="I22" s="82">
        <v>11.5</v>
      </c>
      <c r="J22" s="82">
        <v>14</v>
      </c>
      <c r="K22" s="83">
        <f t="shared" si="0"/>
        <v>25.5</v>
      </c>
      <c r="L22" s="84">
        <v>9</v>
      </c>
      <c r="M22" s="84">
        <f t="shared" si="1"/>
        <v>119.5</v>
      </c>
      <c r="N22" s="85">
        <f t="shared" si="2"/>
        <v>0.6675977653631285</v>
      </c>
      <c r="O22" s="86" t="s">
        <v>85</v>
      </c>
    </row>
    <row r="23" spans="1:15" ht="12.75" customHeight="1">
      <c r="A23" s="33">
        <v>18</v>
      </c>
      <c r="B23" s="58">
        <v>19</v>
      </c>
      <c r="C23" s="71">
        <v>7</v>
      </c>
      <c r="D23" s="72" t="s">
        <v>61</v>
      </c>
      <c r="E23" s="73" t="s">
        <v>82</v>
      </c>
      <c r="F23" s="67" t="s">
        <v>15</v>
      </c>
      <c r="G23" s="75">
        <v>8</v>
      </c>
      <c r="H23" s="81">
        <v>90</v>
      </c>
      <c r="I23" s="82">
        <v>14.5</v>
      </c>
      <c r="J23" s="82">
        <v>8</v>
      </c>
      <c r="K23" s="83">
        <f t="shared" si="0"/>
        <v>22.5</v>
      </c>
      <c r="L23" s="84">
        <v>6</v>
      </c>
      <c r="M23" s="84">
        <f t="shared" si="1"/>
        <v>118.5</v>
      </c>
      <c r="N23" s="85">
        <f t="shared" si="2"/>
        <v>0.6620111731843575</v>
      </c>
      <c r="O23" s="86" t="s">
        <v>85</v>
      </c>
    </row>
    <row r="24" spans="1:15" ht="12.75" customHeight="1">
      <c r="A24" s="33">
        <v>6</v>
      </c>
      <c r="B24" s="58">
        <v>20</v>
      </c>
      <c r="C24" s="71">
        <v>16</v>
      </c>
      <c r="D24" s="72" t="s">
        <v>77</v>
      </c>
      <c r="E24" s="73" t="s">
        <v>84</v>
      </c>
      <c r="F24" s="67" t="s">
        <v>15</v>
      </c>
      <c r="G24" s="75">
        <v>8</v>
      </c>
      <c r="H24" s="81">
        <v>83.5</v>
      </c>
      <c r="I24" s="82">
        <v>12</v>
      </c>
      <c r="J24" s="82">
        <v>5</v>
      </c>
      <c r="K24" s="83">
        <f t="shared" si="0"/>
        <v>17</v>
      </c>
      <c r="L24" s="84">
        <v>18</v>
      </c>
      <c r="M24" s="84">
        <f t="shared" si="1"/>
        <v>118.5</v>
      </c>
      <c r="N24" s="85">
        <f t="shared" si="2"/>
        <v>0.6620111731843575</v>
      </c>
      <c r="O24" s="86" t="s">
        <v>85</v>
      </c>
    </row>
    <row r="25" spans="1:15" ht="12.75" customHeight="1">
      <c r="A25" s="33"/>
      <c r="B25" s="58">
        <v>21</v>
      </c>
      <c r="C25" s="71">
        <v>18</v>
      </c>
      <c r="D25" s="72" t="s">
        <v>46</v>
      </c>
      <c r="E25" s="73" t="s">
        <v>63</v>
      </c>
      <c r="F25" s="67" t="s">
        <v>18</v>
      </c>
      <c r="G25" s="68" t="s">
        <v>41</v>
      </c>
      <c r="H25" s="81">
        <v>88</v>
      </c>
      <c r="I25" s="82">
        <v>10.5</v>
      </c>
      <c r="J25" s="82">
        <v>12.5</v>
      </c>
      <c r="K25" s="83">
        <f t="shared" si="0"/>
        <v>23</v>
      </c>
      <c r="L25" s="84">
        <v>5.5</v>
      </c>
      <c r="M25" s="84">
        <f t="shared" si="1"/>
        <v>116.5</v>
      </c>
      <c r="N25" s="85">
        <f t="shared" si="2"/>
        <v>0.6508379888268156</v>
      </c>
      <c r="O25" s="86" t="s">
        <v>85</v>
      </c>
    </row>
    <row r="26" spans="1:15" ht="12.75" customHeight="1">
      <c r="A26" s="33">
        <v>10</v>
      </c>
      <c r="B26" s="58">
        <v>22</v>
      </c>
      <c r="C26" s="62">
        <v>23</v>
      </c>
      <c r="D26" s="63" t="s">
        <v>54</v>
      </c>
      <c r="E26" s="64" t="s">
        <v>70</v>
      </c>
      <c r="F26" s="65" t="s">
        <v>16</v>
      </c>
      <c r="G26" s="87">
        <v>8</v>
      </c>
      <c r="H26" s="90">
        <v>82</v>
      </c>
      <c r="I26" s="82">
        <v>16</v>
      </c>
      <c r="J26" s="82">
        <v>11</v>
      </c>
      <c r="K26" s="83">
        <f t="shared" si="0"/>
        <v>27</v>
      </c>
      <c r="L26" s="84">
        <v>7</v>
      </c>
      <c r="M26" s="84">
        <f t="shared" si="1"/>
        <v>116</v>
      </c>
      <c r="N26" s="85">
        <f t="shared" si="2"/>
        <v>0.6480446927374302</v>
      </c>
      <c r="O26" s="86" t="s">
        <v>85</v>
      </c>
    </row>
    <row r="27" spans="1:15" ht="12.75" customHeight="1">
      <c r="A27" s="33">
        <v>8</v>
      </c>
      <c r="B27" s="58">
        <v>23</v>
      </c>
      <c r="C27" s="71">
        <v>29</v>
      </c>
      <c r="D27" s="72" t="s">
        <v>73</v>
      </c>
      <c r="E27" s="73" t="s">
        <v>80</v>
      </c>
      <c r="F27" s="67" t="s">
        <v>15</v>
      </c>
      <c r="G27" s="75">
        <v>9</v>
      </c>
      <c r="H27" s="69">
        <v>79.5</v>
      </c>
      <c r="I27" s="82">
        <v>12</v>
      </c>
      <c r="J27" s="82">
        <v>11.5</v>
      </c>
      <c r="K27" s="83">
        <f t="shared" si="0"/>
        <v>23.5</v>
      </c>
      <c r="L27" s="84">
        <v>12</v>
      </c>
      <c r="M27" s="84">
        <f t="shared" si="1"/>
        <v>115</v>
      </c>
      <c r="N27" s="85">
        <f t="shared" si="2"/>
        <v>0.6424581005586593</v>
      </c>
      <c r="O27" s="86" t="s">
        <v>85</v>
      </c>
    </row>
    <row r="28" spans="1:15" ht="12.75" customHeight="1">
      <c r="A28" s="33">
        <v>34</v>
      </c>
      <c r="B28" s="58">
        <v>24</v>
      </c>
      <c r="C28" s="71">
        <v>15</v>
      </c>
      <c r="D28" s="72" t="s">
        <v>35</v>
      </c>
      <c r="E28" s="73" t="s">
        <v>38</v>
      </c>
      <c r="F28" s="65" t="s">
        <v>19</v>
      </c>
      <c r="G28" s="70">
        <v>9</v>
      </c>
      <c r="H28" s="81">
        <v>82.5</v>
      </c>
      <c r="I28" s="82">
        <v>10.5</v>
      </c>
      <c r="J28" s="82">
        <v>7.5</v>
      </c>
      <c r="K28" s="83">
        <f t="shared" si="0"/>
        <v>18</v>
      </c>
      <c r="L28" s="84">
        <v>14</v>
      </c>
      <c r="M28" s="84">
        <f t="shared" si="1"/>
        <v>114.5</v>
      </c>
      <c r="N28" s="85">
        <f t="shared" si="2"/>
        <v>0.6396648044692738</v>
      </c>
      <c r="O28" s="86" t="s">
        <v>85</v>
      </c>
    </row>
    <row r="29" spans="1:15" ht="12.75" customHeight="1">
      <c r="A29" s="33">
        <v>11</v>
      </c>
      <c r="B29" s="58">
        <v>25</v>
      </c>
      <c r="C29" s="62">
        <v>13</v>
      </c>
      <c r="D29" s="63" t="s">
        <v>78</v>
      </c>
      <c r="E29" s="64" t="s">
        <v>84</v>
      </c>
      <c r="F29" s="67" t="s">
        <v>15</v>
      </c>
      <c r="G29" s="75">
        <v>9</v>
      </c>
      <c r="H29" s="81">
        <v>82.5</v>
      </c>
      <c r="I29" s="82">
        <v>13</v>
      </c>
      <c r="J29" s="82">
        <v>9</v>
      </c>
      <c r="K29" s="83">
        <f t="shared" si="0"/>
        <v>22</v>
      </c>
      <c r="L29" s="84">
        <v>9</v>
      </c>
      <c r="M29" s="84">
        <f t="shared" si="1"/>
        <v>113.5</v>
      </c>
      <c r="N29" s="85">
        <f t="shared" si="2"/>
        <v>0.6340782122905028</v>
      </c>
      <c r="O29" s="86" t="s">
        <v>85</v>
      </c>
    </row>
    <row r="30" spans="1:15" ht="12.75" customHeight="1">
      <c r="A30" s="33">
        <v>16</v>
      </c>
      <c r="B30" s="58">
        <v>26</v>
      </c>
      <c r="C30" s="71">
        <v>19</v>
      </c>
      <c r="D30" s="72" t="s">
        <v>75</v>
      </c>
      <c r="E30" s="73" t="s">
        <v>83</v>
      </c>
      <c r="F30" s="67" t="s">
        <v>15</v>
      </c>
      <c r="G30" s="78">
        <v>8</v>
      </c>
      <c r="H30" s="81">
        <v>74.5</v>
      </c>
      <c r="I30" s="82">
        <v>14.5</v>
      </c>
      <c r="J30" s="82">
        <v>8.5</v>
      </c>
      <c r="K30" s="83">
        <f t="shared" si="0"/>
        <v>23</v>
      </c>
      <c r="L30" s="84">
        <v>12</v>
      </c>
      <c r="M30" s="84">
        <f t="shared" si="1"/>
        <v>109.5</v>
      </c>
      <c r="N30" s="85">
        <f t="shared" si="2"/>
        <v>0.611731843575419</v>
      </c>
      <c r="O30" s="86" t="s">
        <v>85</v>
      </c>
    </row>
    <row r="31" spans="1:15" ht="12.75" customHeight="1">
      <c r="A31" s="33">
        <v>9</v>
      </c>
      <c r="B31" s="58">
        <v>27</v>
      </c>
      <c r="C31" s="71">
        <v>5</v>
      </c>
      <c r="D31" s="72" t="s">
        <v>74</v>
      </c>
      <c r="E31" s="73" t="s">
        <v>83</v>
      </c>
      <c r="F31" s="67" t="s">
        <v>15</v>
      </c>
      <c r="G31" s="79">
        <v>8</v>
      </c>
      <c r="H31" s="81">
        <v>69</v>
      </c>
      <c r="I31" s="82">
        <v>15.5</v>
      </c>
      <c r="J31" s="82">
        <v>7.5</v>
      </c>
      <c r="K31" s="83">
        <f t="shared" si="0"/>
        <v>23</v>
      </c>
      <c r="L31" s="84">
        <v>17</v>
      </c>
      <c r="M31" s="84">
        <f t="shared" si="1"/>
        <v>109</v>
      </c>
      <c r="N31" s="85">
        <f t="shared" si="2"/>
        <v>0.6089385474860335</v>
      </c>
      <c r="O31" s="86" t="s">
        <v>85</v>
      </c>
    </row>
    <row r="32" spans="1:15" ht="12.75" customHeight="1">
      <c r="A32" s="33">
        <v>13</v>
      </c>
      <c r="B32" s="58">
        <v>28</v>
      </c>
      <c r="C32" s="71">
        <v>11</v>
      </c>
      <c r="D32" s="72" t="s">
        <v>47</v>
      </c>
      <c r="E32" s="73" t="s">
        <v>63</v>
      </c>
      <c r="F32" s="67" t="s">
        <v>18</v>
      </c>
      <c r="G32" s="80" t="s">
        <v>41</v>
      </c>
      <c r="H32" s="81">
        <v>76</v>
      </c>
      <c r="I32" s="82">
        <v>13</v>
      </c>
      <c r="J32" s="82">
        <v>12.5</v>
      </c>
      <c r="K32" s="83">
        <f t="shared" si="0"/>
        <v>25.5</v>
      </c>
      <c r="L32" s="84">
        <v>7</v>
      </c>
      <c r="M32" s="84">
        <f t="shared" si="1"/>
        <v>108.5</v>
      </c>
      <c r="N32" s="85">
        <f t="shared" si="2"/>
        <v>0.6061452513966481</v>
      </c>
      <c r="O32" s="86" t="s">
        <v>85</v>
      </c>
    </row>
    <row r="33" spans="1:15" ht="12.75" customHeight="1">
      <c r="A33" s="33">
        <v>33</v>
      </c>
      <c r="B33" s="58">
        <v>29</v>
      </c>
      <c r="C33" s="62">
        <v>25</v>
      </c>
      <c r="D33" s="63" t="s">
        <v>79</v>
      </c>
      <c r="E33" s="64" t="s">
        <v>84</v>
      </c>
      <c r="F33" s="67" t="s">
        <v>15</v>
      </c>
      <c r="G33" s="78">
        <v>8</v>
      </c>
      <c r="H33" s="90">
        <v>71</v>
      </c>
      <c r="I33" s="82">
        <v>14.5</v>
      </c>
      <c r="J33" s="82">
        <v>12.5</v>
      </c>
      <c r="K33" s="83">
        <f t="shared" si="0"/>
        <v>27</v>
      </c>
      <c r="L33" s="84">
        <v>10.5</v>
      </c>
      <c r="M33" s="84">
        <f t="shared" si="1"/>
        <v>108.5</v>
      </c>
      <c r="N33" s="85">
        <f t="shared" si="2"/>
        <v>0.6061452513966481</v>
      </c>
      <c r="O33" s="86" t="s">
        <v>85</v>
      </c>
    </row>
    <row r="34" spans="1:15" ht="12.75" customHeight="1">
      <c r="A34" s="33">
        <v>17</v>
      </c>
      <c r="B34" s="58">
        <v>30</v>
      </c>
      <c r="C34" s="71">
        <v>26</v>
      </c>
      <c r="D34" s="72" t="s">
        <v>49</v>
      </c>
      <c r="E34" s="73" t="s">
        <v>65</v>
      </c>
      <c r="F34" s="67" t="s">
        <v>18</v>
      </c>
      <c r="G34" s="74">
        <v>8</v>
      </c>
      <c r="H34" s="81">
        <v>73</v>
      </c>
      <c r="I34" s="82">
        <v>12.5</v>
      </c>
      <c r="J34" s="82">
        <v>8</v>
      </c>
      <c r="K34" s="83">
        <f t="shared" si="0"/>
        <v>20.5</v>
      </c>
      <c r="L34" s="84">
        <v>14</v>
      </c>
      <c r="M34" s="84">
        <f t="shared" si="1"/>
        <v>107.5</v>
      </c>
      <c r="N34" s="85">
        <f t="shared" si="2"/>
        <v>0.6005586592178771</v>
      </c>
      <c r="O34" s="86" t="s">
        <v>85</v>
      </c>
    </row>
    <row r="35" spans="1:15" ht="12.75" customHeight="1">
      <c r="A35" s="33">
        <v>21</v>
      </c>
      <c r="B35" s="61">
        <v>31</v>
      </c>
      <c r="C35" s="44">
        <v>9</v>
      </c>
      <c r="D35" s="32" t="s">
        <v>37</v>
      </c>
      <c r="E35" s="31" t="s">
        <v>38</v>
      </c>
      <c r="F35" s="47" t="s">
        <v>19</v>
      </c>
      <c r="G35" s="41">
        <v>8</v>
      </c>
      <c r="H35" s="91">
        <v>75.5</v>
      </c>
      <c r="I35" s="92">
        <v>13.5</v>
      </c>
      <c r="J35" s="92">
        <v>10</v>
      </c>
      <c r="K35" s="93">
        <f t="shared" si="0"/>
        <v>23.5</v>
      </c>
      <c r="L35" s="94">
        <v>7</v>
      </c>
      <c r="M35" s="94">
        <f t="shared" si="1"/>
        <v>106</v>
      </c>
      <c r="N35" s="95">
        <f t="shared" si="2"/>
        <v>0.5921787709497207</v>
      </c>
      <c r="O35" s="96" t="s">
        <v>86</v>
      </c>
    </row>
    <row r="36" spans="1:15" ht="12.75" customHeight="1">
      <c r="A36" s="33">
        <v>35</v>
      </c>
      <c r="B36" s="61">
        <v>32</v>
      </c>
      <c r="C36" s="44">
        <v>12</v>
      </c>
      <c r="D36" s="32" t="s">
        <v>56</v>
      </c>
      <c r="E36" s="31" t="s">
        <v>57</v>
      </c>
      <c r="F36" s="46" t="s">
        <v>18</v>
      </c>
      <c r="G36" s="40">
        <v>8</v>
      </c>
      <c r="H36" s="97">
        <v>75</v>
      </c>
      <c r="I36" s="92">
        <v>8</v>
      </c>
      <c r="J36" s="92">
        <v>3.5</v>
      </c>
      <c r="K36" s="93">
        <f t="shared" si="0"/>
        <v>11.5</v>
      </c>
      <c r="L36" s="94">
        <v>14.5</v>
      </c>
      <c r="M36" s="94">
        <f t="shared" si="1"/>
        <v>101</v>
      </c>
      <c r="N36" s="95">
        <f t="shared" si="2"/>
        <v>0.5642458100558659</v>
      </c>
      <c r="O36" s="96" t="s">
        <v>86</v>
      </c>
    </row>
    <row r="37" spans="1:15" ht="12.75" customHeight="1">
      <c r="A37" s="33">
        <v>26</v>
      </c>
      <c r="B37" s="61">
        <v>34</v>
      </c>
      <c r="C37" s="44">
        <v>35</v>
      </c>
      <c r="D37" s="32" t="s">
        <v>76</v>
      </c>
      <c r="E37" s="31" t="s">
        <v>82</v>
      </c>
      <c r="F37" s="46" t="s">
        <v>15</v>
      </c>
      <c r="G37" s="39">
        <v>9</v>
      </c>
      <c r="H37" s="97">
        <v>65.5</v>
      </c>
      <c r="I37" s="92">
        <v>13.5</v>
      </c>
      <c r="J37" s="92">
        <v>13.5</v>
      </c>
      <c r="K37" s="93">
        <f t="shared" si="0"/>
        <v>27</v>
      </c>
      <c r="L37" s="94">
        <v>8</v>
      </c>
      <c r="M37" s="94">
        <f t="shared" si="1"/>
        <v>100.5</v>
      </c>
      <c r="N37" s="95">
        <f t="shared" si="2"/>
        <v>0.5614525139664804</v>
      </c>
      <c r="O37" s="96" t="s">
        <v>86</v>
      </c>
    </row>
    <row r="38" spans="1:15" ht="12.75" customHeight="1">
      <c r="A38" s="33"/>
      <c r="B38" s="61">
        <v>35</v>
      </c>
      <c r="C38" s="44">
        <v>14</v>
      </c>
      <c r="D38" s="32" t="s">
        <v>43</v>
      </c>
      <c r="E38" s="31" t="s">
        <v>67</v>
      </c>
      <c r="F38" s="45" t="s">
        <v>17</v>
      </c>
      <c r="G38" s="38">
        <v>9</v>
      </c>
      <c r="H38" s="98">
        <v>68</v>
      </c>
      <c r="I38" s="92">
        <v>16</v>
      </c>
      <c r="J38" s="92">
        <v>10</v>
      </c>
      <c r="K38" s="93">
        <f t="shared" si="0"/>
        <v>26</v>
      </c>
      <c r="L38" s="94">
        <v>4.5</v>
      </c>
      <c r="M38" s="94">
        <f t="shared" si="1"/>
        <v>98.5</v>
      </c>
      <c r="N38" s="95">
        <f t="shared" si="2"/>
        <v>0.5502793296089385</v>
      </c>
      <c r="O38" s="96" t="s">
        <v>86</v>
      </c>
    </row>
    <row r="39" spans="1:15" ht="12.75" customHeight="1">
      <c r="A39" s="33">
        <v>36</v>
      </c>
      <c r="B39" s="61">
        <v>36</v>
      </c>
      <c r="C39" s="44">
        <v>1</v>
      </c>
      <c r="D39" s="32" t="s">
        <v>40</v>
      </c>
      <c r="E39" s="31" t="s">
        <v>38</v>
      </c>
      <c r="F39" s="36" t="s">
        <v>19</v>
      </c>
      <c r="G39" s="37">
        <v>9</v>
      </c>
      <c r="H39" s="20">
        <v>72.5</v>
      </c>
      <c r="I39" s="92">
        <v>8.5</v>
      </c>
      <c r="J39" s="92">
        <v>9</v>
      </c>
      <c r="K39" s="93">
        <f t="shared" si="0"/>
        <v>17.5</v>
      </c>
      <c r="L39" s="94">
        <v>6</v>
      </c>
      <c r="M39" s="94">
        <f t="shared" si="1"/>
        <v>96</v>
      </c>
      <c r="N39" s="95">
        <f t="shared" si="2"/>
        <v>0.5363128491620112</v>
      </c>
      <c r="O39" s="96" t="s">
        <v>86</v>
      </c>
    </row>
    <row r="40" spans="1:15" ht="12.75" customHeight="1">
      <c r="A40" s="33">
        <v>37</v>
      </c>
      <c r="B40" s="61">
        <v>36</v>
      </c>
      <c r="C40" s="44">
        <v>32</v>
      </c>
      <c r="D40" s="32" t="s">
        <v>44</v>
      </c>
      <c r="E40" s="31" t="s">
        <v>68</v>
      </c>
      <c r="F40" s="45" t="s">
        <v>17</v>
      </c>
      <c r="G40" s="39">
        <v>9</v>
      </c>
      <c r="H40" s="20">
        <v>57</v>
      </c>
      <c r="I40" s="92">
        <v>8.5</v>
      </c>
      <c r="J40" s="92">
        <v>0.5</v>
      </c>
      <c r="K40" s="93">
        <f t="shared" si="0"/>
        <v>9</v>
      </c>
      <c r="L40" s="94">
        <v>13</v>
      </c>
      <c r="M40" s="94">
        <f t="shared" si="1"/>
        <v>79</v>
      </c>
      <c r="N40" s="95">
        <f t="shared" si="2"/>
        <v>0.441340782122905</v>
      </c>
      <c r="O40" s="96" t="s">
        <v>86</v>
      </c>
    </row>
    <row r="41" spans="1:15" ht="12.75" customHeight="1" thickBot="1">
      <c r="A41" s="34"/>
      <c r="B41" s="23"/>
      <c r="C41" s="24"/>
      <c r="D41" s="24"/>
      <c r="E41" s="24" t="s">
        <v>59</v>
      </c>
      <c r="F41" s="24"/>
      <c r="G41" s="25"/>
      <c r="H41" s="6">
        <v>114</v>
      </c>
      <c r="I41" s="7">
        <v>20</v>
      </c>
      <c r="J41" s="7">
        <v>20</v>
      </c>
      <c r="K41" s="6">
        <v>40</v>
      </c>
      <c r="L41" s="8">
        <v>25</v>
      </c>
      <c r="M41" s="59">
        <f t="shared" si="1"/>
        <v>179</v>
      </c>
      <c r="N41" s="60">
        <f t="shared" si="2"/>
        <v>1</v>
      </c>
      <c r="O41" s="9"/>
    </row>
    <row r="42" spans="1:15" ht="12.75" customHeight="1">
      <c r="A42" s="34"/>
      <c r="B42" s="11"/>
      <c r="C42" s="11"/>
      <c r="D42" s="11"/>
      <c r="E42" s="11"/>
      <c r="F42" s="11"/>
      <c r="G42" s="12"/>
      <c r="H42" s="11"/>
      <c r="I42" s="11"/>
      <c r="J42" s="11"/>
      <c r="K42" s="11"/>
      <c r="L42" s="11"/>
      <c r="M42" s="13"/>
      <c r="N42" s="11"/>
      <c r="O42" s="14"/>
    </row>
    <row r="43" spans="1:15" s="4" customFormat="1" ht="12.75" customHeight="1">
      <c r="A43" s="35"/>
      <c r="B43" s="26"/>
      <c r="C43" s="26"/>
      <c r="D43" s="26"/>
      <c r="E43" s="15" t="s">
        <v>26</v>
      </c>
      <c r="F43" s="15"/>
      <c r="G43" s="16"/>
      <c r="H43" s="17"/>
      <c r="I43" s="17"/>
      <c r="J43" s="17"/>
      <c r="K43" s="99" t="s">
        <v>58</v>
      </c>
      <c r="L43" s="99"/>
      <c r="M43" s="99"/>
      <c r="N43" s="99"/>
      <c r="O43" s="100"/>
    </row>
    <row r="44" spans="1:15" ht="16.5" thickBot="1">
      <c r="A44" s="23" t="s">
        <v>12</v>
      </c>
      <c r="B44" s="27"/>
      <c r="C44" s="27"/>
      <c r="D44" s="27"/>
      <c r="E44" s="18"/>
      <c r="F44" s="18"/>
      <c r="G44" s="19"/>
      <c r="H44" s="18"/>
      <c r="I44" s="18"/>
      <c r="J44" s="18"/>
      <c r="K44" s="101" t="s">
        <v>9</v>
      </c>
      <c r="L44" s="101"/>
      <c r="M44" s="101"/>
      <c r="N44" s="101"/>
      <c r="O44" s="102"/>
    </row>
    <row r="45" spans="1:15" s="5" customFormat="1" ht="9.75" customHeight="1">
      <c r="A45" s="10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3"/>
      <c r="N45" s="1"/>
      <c r="O45" s="1"/>
    </row>
    <row r="46" ht="15">
      <c r="E46" t="s">
        <v>21</v>
      </c>
    </row>
    <row r="47" ht="15">
      <c r="E47"/>
    </row>
  </sheetData>
  <sheetProtection selectLockedCells="1" selectUnlockedCells="1"/>
  <mergeCells count="4">
    <mergeCell ref="K43:O43"/>
    <mergeCell ref="K44:O44"/>
    <mergeCell ref="A1:O1"/>
    <mergeCell ref="A2:O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helyk</dc:creator>
  <cp:keywords/>
  <dc:description/>
  <cp:lastModifiedBy>Nováková Jana</cp:lastModifiedBy>
  <cp:lastPrinted>2018-05-17T10:58:53Z</cp:lastPrinted>
  <dcterms:created xsi:type="dcterms:W3CDTF">2014-04-17T20:11:20Z</dcterms:created>
  <dcterms:modified xsi:type="dcterms:W3CDTF">2018-06-22T07:41:04Z</dcterms:modified>
  <cp:category/>
  <cp:version/>
  <cp:contentType/>
  <cp:contentStatus/>
</cp:coreProperties>
</file>